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codeName="ThisWorkbook" defaultThemeVersion="124226"/>
  <xr:revisionPtr revIDLastSave="0" documentId="13_ncr:1_{33ABF988-F929-42B3-80DB-4B2594A99B7D}" xr6:coauthVersionLast="47" xr6:coauthVersionMax="47" xr10:uidLastSave="{00000000-0000-0000-0000-000000000000}"/>
  <bookViews>
    <workbookView xWindow="240" yWindow="0" windowWidth="28770" windowHeight="15450" xr2:uid="{00000000-000D-0000-FFFF-FFFF00000000}"/>
  </bookViews>
  <sheets>
    <sheet name="調査票" sheetId="1" r:id="rId1"/>
    <sheet name="リスト" sheetId="2" r:id="rId2"/>
    <sheet name="調査票 (入力例)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I37" i="3" l="1"/>
  <c r="I36" i="3"/>
  <c r="I38" i="3" s="1"/>
  <c r="J34" i="3"/>
  <c r="E34" i="3"/>
  <c r="J33" i="3"/>
  <c r="E33" i="3"/>
  <c r="J32" i="3"/>
  <c r="E32" i="3"/>
  <c r="J31" i="3"/>
  <c r="E31" i="3"/>
  <c r="J30" i="3"/>
  <c r="E30" i="3"/>
  <c r="J29" i="3"/>
  <c r="E29" i="3"/>
  <c r="J28" i="3"/>
  <c r="E28" i="3"/>
  <c r="J27" i="3"/>
  <c r="E27" i="3"/>
  <c r="J26" i="3"/>
  <c r="E26" i="3"/>
  <c r="J25" i="3"/>
  <c r="E25" i="3"/>
  <c r="J24" i="3"/>
  <c r="E24" i="3"/>
  <c r="J23" i="3"/>
  <c r="E23" i="3"/>
  <c r="J22" i="3"/>
  <c r="E22" i="3"/>
  <c r="J21" i="3"/>
  <c r="E21" i="3"/>
  <c r="J20" i="3"/>
  <c r="E20" i="3"/>
  <c r="J19" i="3"/>
  <c r="E19" i="3"/>
  <c r="J18" i="3"/>
  <c r="E18" i="3"/>
  <c r="J17" i="3"/>
  <c r="E17" i="3"/>
  <c r="J16" i="3"/>
  <c r="E16" i="3"/>
  <c r="J15" i="3"/>
  <c r="E15" i="3"/>
  <c r="J14" i="3"/>
  <c r="E14" i="3"/>
  <c r="J13" i="3"/>
  <c r="E13" i="3"/>
  <c r="J12" i="3"/>
  <c r="E12" i="3"/>
  <c r="J11" i="3"/>
  <c r="E11" i="3"/>
  <c r="J10" i="3"/>
  <c r="E10" i="3"/>
  <c r="I40" i="3" l="1"/>
  <c r="I41" i="3" s="1"/>
  <c r="I39" i="3"/>
  <c r="I37" i="1" l="1"/>
  <c r="I36" i="1"/>
  <c r="I38" i="1" l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I39" i="1" l="1"/>
  <c r="I40" i="1"/>
  <c r="I41" i="1" s="1"/>
</calcChain>
</file>

<file path=xl/sharedStrings.xml><?xml version="1.0" encoding="utf-8"?>
<sst xmlns="http://schemas.openxmlformats.org/spreadsheetml/2006/main" count="99" uniqueCount="51">
  <si>
    <t>No.</t>
    <phoneticPr fontId="1"/>
  </si>
  <si>
    <t>樹種</t>
    <rPh sb="0" eb="2">
      <t>ジュシュ</t>
    </rPh>
    <phoneticPr fontId="1"/>
  </si>
  <si>
    <t>活動組織名</t>
    <rPh sb="0" eb="2">
      <t>カツドウ</t>
    </rPh>
    <rPh sb="2" eb="4">
      <t>ソシキ</t>
    </rPh>
    <rPh sb="4" eb="5">
      <t>メイ</t>
    </rPh>
    <phoneticPr fontId="1"/>
  </si>
  <si>
    <t>調査年月日</t>
    <rPh sb="0" eb="2">
      <t>チョウサ</t>
    </rPh>
    <rPh sb="2" eb="5">
      <t>ネンガッピ</t>
    </rPh>
    <phoneticPr fontId="1"/>
  </si>
  <si>
    <t>目標林型</t>
    <rPh sb="0" eb="2">
      <t>モクヒョウ</t>
    </rPh>
    <rPh sb="2" eb="3">
      <t>リン</t>
    </rPh>
    <rPh sb="3" eb="4">
      <t>ケイ</t>
    </rPh>
    <phoneticPr fontId="1"/>
  </si>
  <si>
    <t>調査者氏名</t>
    <rPh sb="0" eb="3">
      <t>チョウサシャ</t>
    </rPh>
    <rPh sb="3" eb="5">
      <t>シメイ</t>
    </rPh>
    <phoneticPr fontId="1"/>
  </si>
  <si>
    <t>胸高直径
（cm）</t>
    <rPh sb="0" eb="4">
      <t>キョウコウチョッケイ</t>
    </rPh>
    <phoneticPr fontId="1"/>
  </si>
  <si>
    <t>樹高
（m）</t>
    <rPh sb="0" eb="2">
      <t>ジュコウ</t>
    </rPh>
    <phoneticPr fontId="1"/>
  </si>
  <si>
    <t>立木数</t>
    <rPh sb="0" eb="2">
      <t>リュウボク</t>
    </rPh>
    <rPh sb="2" eb="3">
      <t>スウ</t>
    </rPh>
    <phoneticPr fontId="1"/>
  </si>
  <si>
    <t>相対幹距比</t>
    <rPh sb="0" eb="2">
      <t>ソウタイ</t>
    </rPh>
    <rPh sb="2" eb="3">
      <t>カン</t>
    </rPh>
    <rPh sb="3" eb="4">
      <t>キョ</t>
    </rPh>
    <rPh sb="4" eb="5">
      <t>ヒ</t>
    </rPh>
    <phoneticPr fontId="1"/>
  </si>
  <si>
    <t>幹材積（1本当たり平均）</t>
    <rPh sb="0" eb="1">
      <t>カン</t>
    </rPh>
    <rPh sb="1" eb="3">
      <t>ザイセキ</t>
    </rPh>
    <rPh sb="5" eb="6">
      <t>ホン</t>
    </rPh>
    <rPh sb="6" eb="7">
      <t>ア</t>
    </rPh>
    <rPh sb="9" eb="11">
      <t>ヘイキン</t>
    </rPh>
    <phoneticPr fontId="1"/>
  </si>
  <si>
    <t>幹材積（1ha当たり）</t>
    <rPh sb="0" eb="1">
      <t>カン</t>
    </rPh>
    <rPh sb="1" eb="3">
      <t>ザイセキ</t>
    </rPh>
    <rPh sb="7" eb="8">
      <t>ア</t>
    </rPh>
    <phoneticPr fontId="1"/>
  </si>
  <si>
    <t>本</t>
    <rPh sb="0" eb="1">
      <t>ホン</t>
    </rPh>
    <phoneticPr fontId="1"/>
  </si>
  <si>
    <r>
      <t>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phoneticPr fontId="1"/>
  </si>
  <si>
    <t>調査区面積</t>
    <rPh sb="0" eb="3">
      <t>チョウサク</t>
    </rPh>
    <rPh sb="3" eb="5">
      <t>メンセキ</t>
    </rPh>
    <phoneticPr fontId="1"/>
  </si>
  <si>
    <r>
      <t>m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phoneticPr fontId="1"/>
  </si>
  <si>
    <t>調査区名称</t>
    <rPh sb="0" eb="2">
      <t>チョウサ</t>
    </rPh>
    <rPh sb="3" eb="5">
      <t>メイショウ</t>
    </rPh>
    <phoneticPr fontId="1"/>
  </si>
  <si>
    <t>平均樹高</t>
    <rPh sb="0" eb="2">
      <t>ヘイキン</t>
    </rPh>
    <rPh sb="2" eb="4">
      <t>ジュコウ</t>
    </rPh>
    <phoneticPr fontId="1"/>
  </si>
  <si>
    <t>m</t>
    <phoneticPr fontId="1"/>
  </si>
  <si>
    <t>幹材積（調査区当たり）</t>
    <rPh sb="0" eb="1">
      <t>カン</t>
    </rPh>
    <rPh sb="1" eb="3">
      <t>ザイセキ</t>
    </rPh>
    <rPh sb="4" eb="7">
      <t>チョウサク</t>
    </rPh>
    <rPh sb="7" eb="8">
      <t>ア</t>
    </rPh>
    <phoneticPr fontId="1"/>
  </si>
  <si>
    <t>活動タイプ</t>
    <rPh sb="0" eb="2">
      <t>カツドウ</t>
    </rPh>
    <phoneticPr fontId="1"/>
  </si>
  <si>
    <t>目標林型</t>
    <rPh sb="0" eb="2">
      <t>モクヒョウ</t>
    </rPh>
    <rPh sb="2" eb="3">
      <t>リン</t>
    </rPh>
    <rPh sb="3" eb="4">
      <t>ケイ</t>
    </rPh>
    <phoneticPr fontId="1"/>
  </si>
  <si>
    <t>スギ、ヒノキの大径材生産林</t>
    <rPh sb="7" eb="9">
      <t>タイケイ</t>
    </rPh>
    <rPh sb="9" eb="10">
      <t>ザイ</t>
    </rPh>
    <rPh sb="10" eb="12">
      <t>セイサン</t>
    </rPh>
    <rPh sb="12" eb="13">
      <t>リン</t>
    </rPh>
    <phoneticPr fontId="1"/>
  </si>
  <si>
    <t>生物多様性に富む広葉樹の森</t>
    <rPh sb="0" eb="2">
      <t>セイブツ</t>
    </rPh>
    <rPh sb="2" eb="5">
      <t>タヨウセイ</t>
    </rPh>
    <rPh sb="6" eb="7">
      <t>ト</t>
    </rPh>
    <rPh sb="8" eb="11">
      <t>コウヨウジュ</t>
    </rPh>
    <rPh sb="12" eb="13">
      <t>モリ</t>
    </rPh>
    <phoneticPr fontId="1"/>
  </si>
  <si>
    <t>下層植生の発達した森</t>
    <phoneticPr fontId="1"/>
  </si>
  <si>
    <t>針広混交の複層林</t>
    <rPh sb="0" eb="1">
      <t>シン</t>
    </rPh>
    <rPh sb="1" eb="2">
      <t>コウ</t>
    </rPh>
    <rPh sb="2" eb="4">
      <t>コンコウ</t>
    </rPh>
    <rPh sb="5" eb="7">
      <t>フクソウ</t>
    </rPh>
    <rPh sb="7" eb="8">
      <t>リン</t>
    </rPh>
    <phoneticPr fontId="1"/>
  </si>
  <si>
    <t>散策を楽しめる・景観のよい明るい森</t>
    <rPh sb="0" eb="2">
      <t>サンサク</t>
    </rPh>
    <rPh sb="3" eb="4">
      <t>タノ</t>
    </rPh>
    <rPh sb="8" eb="10">
      <t>ケイカン</t>
    </rPh>
    <rPh sb="13" eb="14">
      <t>アカ</t>
    </rPh>
    <rPh sb="16" eb="17">
      <t>モリ</t>
    </rPh>
    <phoneticPr fontId="1"/>
  </si>
  <si>
    <t>タケノコの採れる美しい竹林</t>
    <rPh sb="5" eb="6">
      <t>ト</t>
    </rPh>
    <rPh sb="8" eb="9">
      <t>ウツク</t>
    </rPh>
    <rPh sb="11" eb="13">
      <t>チクリン</t>
    </rPh>
    <phoneticPr fontId="1"/>
  </si>
  <si>
    <t>竹の侵入を防ぐ</t>
    <rPh sb="0" eb="1">
      <t>タケ</t>
    </rPh>
    <rPh sb="2" eb="4">
      <t>シンニュウ</t>
    </rPh>
    <rPh sb="5" eb="6">
      <t>フセ</t>
    </rPh>
    <phoneticPr fontId="1"/>
  </si>
  <si>
    <t>森林再生（植栽地）</t>
    <rPh sb="0" eb="2">
      <t>シンリン</t>
    </rPh>
    <rPh sb="2" eb="4">
      <t>サイセイ</t>
    </rPh>
    <rPh sb="5" eb="7">
      <t>ショクサイ</t>
    </rPh>
    <rPh sb="7" eb="8">
      <t>チ</t>
    </rPh>
    <phoneticPr fontId="1"/>
  </si>
  <si>
    <t>調査票
No.</t>
    <rPh sb="0" eb="2">
      <t>チョウサ</t>
    </rPh>
    <rPh sb="2" eb="3">
      <t>ヒョウ</t>
    </rPh>
    <phoneticPr fontId="1"/>
  </si>
  <si>
    <t xml:space="preserve">&lt;メモ&gt;
</t>
    <phoneticPr fontId="1"/>
  </si>
  <si>
    <r>
      <t>幹材積
（m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scheme val="minor"/>
      </rPr>
      <t>）</t>
    </r>
    <rPh sb="0" eb="1">
      <t>カン</t>
    </rPh>
    <rPh sb="1" eb="3">
      <t>ザイセキ</t>
    </rPh>
    <phoneticPr fontId="1"/>
  </si>
  <si>
    <t>モニタリング調査野帳</t>
    <rPh sb="6" eb="8">
      <t>チョウサ</t>
    </rPh>
    <rPh sb="8" eb="10">
      <t>ヤチョウ</t>
    </rPh>
    <phoneticPr fontId="1"/>
  </si>
  <si>
    <t>○○保全の会</t>
    <rPh sb="2" eb="4">
      <t>ホゼン</t>
    </rPh>
    <rPh sb="5" eb="6">
      <t>カイ</t>
    </rPh>
    <phoneticPr fontId="1"/>
  </si>
  <si>
    <t>下層植生の発達した森</t>
  </si>
  <si>
    <t>小学校裏山林1林班い小班1</t>
    <rPh sb="0" eb="3">
      <t>ショウガッコウ</t>
    </rPh>
    <rPh sb="3" eb="5">
      <t>ウラヤマ</t>
    </rPh>
    <rPh sb="5" eb="6">
      <t>リン</t>
    </rPh>
    <rPh sb="7" eb="8">
      <t>リン</t>
    </rPh>
    <rPh sb="8" eb="9">
      <t>ハン</t>
    </rPh>
    <rPh sb="10" eb="12">
      <t>ショウハン</t>
    </rPh>
    <phoneticPr fontId="1"/>
  </si>
  <si>
    <t>鈴木</t>
    <rPh sb="0" eb="2">
      <t>スズキ</t>
    </rPh>
    <phoneticPr fontId="1"/>
  </si>
  <si>
    <t>No.</t>
    <phoneticPr fontId="1"/>
  </si>
  <si>
    <t>スギ</t>
    <phoneticPr fontId="1"/>
  </si>
  <si>
    <t>スギ</t>
    <phoneticPr fontId="1"/>
  </si>
  <si>
    <t>ヒノキ</t>
    <phoneticPr fontId="1"/>
  </si>
  <si>
    <t>ヒノキ</t>
    <phoneticPr fontId="1"/>
  </si>
  <si>
    <t>サワフタギ</t>
    <phoneticPr fontId="1"/>
  </si>
  <si>
    <t>モミ</t>
    <phoneticPr fontId="1"/>
  </si>
  <si>
    <t>m</t>
    <phoneticPr fontId="1"/>
  </si>
  <si>
    <r>
      <t>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phoneticPr fontId="1"/>
  </si>
  <si>
    <t>里山林活性化による多面的機能発揮対策</t>
    <rPh sb="0" eb="3">
      <t>サトヤマリン</t>
    </rPh>
    <rPh sb="3" eb="6">
      <t>カッセイカ</t>
    </rPh>
    <rPh sb="9" eb="12">
      <t>タメンテキ</t>
    </rPh>
    <rPh sb="12" eb="14">
      <t>キノウ</t>
    </rPh>
    <rPh sb="14" eb="16">
      <t>ハッキ</t>
    </rPh>
    <rPh sb="16" eb="18">
      <t>タイサク</t>
    </rPh>
    <phoneticPr fontId="1"/>
  </si>
  <si>
    <t>活動区分</t>
    <rPh sb="0" eb="2">
      <t>カツドウ</t>
    </rPh>
    <rPh sb="2" eb="4">
      <t>クブン</t>
    </rPh>
    <phoneticPr fontId="1"/>
  </si>
  <si>
    <t>地域活動型（森林資源活用）</t>
    <rPh sb="0" eb="2">
      <t>チイキ</t>
    </rPh>
    <rPh sb="2" eb="5">
      <t>カツドウガタ</t>
    </rPh>
    <rPh sb="6" eb="8">
      <t>シンリン</t>
    </rPh>
    <rPh sb="8" eb="10">
      <t>シゲン</t>
    </rPh>
    <rPh sb="10" eb="12">
      <t>カツヨウ</t>
    </rPh>
    <phoneticPr fontId="1"/>
  </si>
  <si>
    <t>複業実践型</t>
    <rPh sb="0" eb="1">
      <t>フク</t>
    </rPh>
    <rPh sb="1" eb="2">
      <t>ギョウ</t>
    </rPh>
    <rPh sb="2" eb="5">
      <t>ジッセンガタ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</si>
</sst>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176" fontId="0" fillId="0" borderId="5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2" xfId="0" applyNumberFormat="1" applyBorder="1" applyAlignment="1">
      <alignment vertical="center"/>
    </xf>
    <xf numFmtId="176" fontId="0" fillId="0" borderId="3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7" fontId="0" fillId="0" borderId="12" xfId="0" applyNumberFormat="1" applyBorder="1" applyAlignment="1">
      <alignment vertical="center"/>
    </xf>
    <xf numFmtId="177" fontId="0" fillId="0" borderId="5" xfId="0" applyNumberFormat="1" applyBorder="1" applyAlignment="1">
      <alignment vertical="center"/>
    </xf>
    <xf numFmtId="177" fontId="0" fillId="0" borderId="3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31" fontId="0" fillId="0" borderId="3" xfId="0" applyNumberFormat="1" applyBorder="1" applyAlignment="1">
      <alignment horizontal="center" vertical="center" shrinkToFit="1"/>
    </xf>
    <xf numFmtId="31" fontId="0" fillId="0" borderId="10" xfId="0" applyNumberForma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0" xfId="0" applyAlignment="1">
      <alignment vertical="top"/>
    </xf>
    <xf numFmtId="0" fontId="0" fillId="0" borderId="17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6" xfId="0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41"/>
  <sheetViews>
    <sheetView tabSelected="1" view="pageLayout" topLeftCell="A10" zoomScaleNormal="100" workbookViewId="0">
      <selection activeCell="C5" sqref="C5:J5"/>
    </sheetView>
  </sheetViews>
  <sheetFormatPr defaultColWidth="9" defaultRowHeight="13.5" x14ac:dyDescent="0.15"/>
  <cols>
    <col min="1" max="1" width="5" customWidth="1"/>
    <col min="2" max="2" width="10.75" customWidth="1"/>
    <col min="3" max="5" width="9.25" customWidth="1"/>
    <col min="6" max="6" width="5" customWidth="1"/>
    <col min="7" max="7" width="10.75" customWidth="1"/>
    <col min="8" max="10" width="9.25" customWidth="1"/>
  </cols>
  <sheetData>
    <row r="1" spans="1:10" ht="19.7" customHeight="1" x14ac:dyDescent="0.15">
      <c r="A1" s="27" t="s">
        <v>47</v>
      </c>
      <c r="B1" s="27"/>
      <c r="C1" s="27"/>
      <c r="D1" s="27"/>
      <c r="E1" s="27"/>
      <c r="F1" s="27"/>
      <c r="G1" s="27"/>
      <c r="H1" s="27"/>
      <c r="I1" s="26" t="s">
        <v>30</v>
      </c>
      <c r="J1" s="26"/>
    </row>
    <row r="2" spans="1:10" ht="19.7" customHeight="1" x14ac:dyDescent="0.15">
      <c r="A2" s="28" t="s">
        <v>33</v>
      </c>
      <c r="B2" s="28"/>
      <c r="C2" s="28"/>
      <c r="D2" s="28"/>
      <c r="E2" s="28"/>
      <c r="F2" s="28"/>
      <c r="G2" s="28"/>
      <c r="H2" s="28"/>
      <c r="I2" s="21"/>
      <c r="J2" s="21"/>
    </row>
    <row r="3" spans="1:10" ht="19.7" customHeight="1" x14ac:dyDescent="0.15">
      <c r="A3" s="21" t="s">
        <v>2</v>
      </c>
      <c r="B3" s="21"/>
      <c r="C3" s="22"/>
      <c r="D3" s="22"/>
      <c r="E3" s="22"/>
      <c r="F3" s="22"/>
      <c r="G3" s="22"/>
      <c r="H3" s="22"/>
      <c r="I3" s="22"/>
      <c r="J3" s="22"/>
    </row>
    <row r="4" spans="1:10" ht="19.7" customHeight="1" x14ac:dyDescent="0.15">
      <c r="A4" s="21" t="s">
        <v>48</v>
      </c>
      <c r="B4" s="21"/>
      <c r="C4" s="22"/>
      <c r="D4" s="22"/>
      <c r="E4" s="22"/>
      <c r="F4" s="22"/>
      <c r="G4" s="22"/>
      <c r="H4" s="22"/>
      <c r="I4" s="22"/>
      <c r="J4" s="22"/>
    </row>
    <row r="5" spans="1:10" ht="19.7" customHeight="1" x14ac:dyDescent="0.15">
      <c r="A5" s="21" t="s">
        <v>4</v>
      </c>
      <c r="B5" s="21"/>
      <c r="C5" s="22"/>
      <c r="D5" s="22"/>
      <c r="E5" s="22"/>
      <c r="F5" s="22"/>
      <c r="G5" s="22"/>
      <c r="H5" s="22"/>
      <c r="I5" s="22"/>
      <c r="J5" s="22"/>
    </row>
    <row r="6" spans="1:10" ht="19.7" customHeight="1" x14ac:dyDescent="0.15">
      <c r="A6" s="21" t="s">
        <v>16</v>
      </c>
      <c r="B6" s="23"/>
      <c r="C6" s="22"/>
      <c r="D6" s="22"/>
      <c r="E6" s="22"/>
      <c r="F6" s="21" t="s">
        <v>14</v>
      </c>
      <c r="G6" s="21"/>
      <c r="H6" s="23"/>
      <c r="I6" s="24"/>
      <c r="J6" s="13" t="s">
        <v>15</v>
      </c>
    </row>
    <row r="7" spans="1:10" ht="19.7" customHeight="1" x14ac:dyDescent="0.15">
      <c r="A7" s="21" t="s">
        <v>3</v>
      </c>
      <c r="B7" s="21"/>
      <c r="C7" s="29"/>
      <c r="D7" s="30"/>
      <c r="E7" s="31"/>
      <c r="F7" s="21" t="s">
        <v>5</v>
      </c>
      <c r="G7" s="21"/>
      <c r="H7" s="23"/>
      <c r="I7" s="24"/>
      <c r="J7" s="25"/>
    </row>
    <row r="8" spans="1:10" ht="14.1" customHeight="1" x14ac:dyDescent="0.15"/>
    <row r="9" spans="1:10" ht="28.35" customHeight="1" thickBot="1" x14ac:dyDescent="0.2">
      <c r="A9" s="4" t="s">
        <v>0</v>
      </c>
      <c r="B9" s="4" t="s">
        <v>1</v>
      </c>
      <c r="C9" s="5" t="s">
        <v>6</v>
      </c>
      <c r="D9" s="5" t="s">
        <v>7</v>
      </c>
      <c r="E9" s="6" t="s">
        <v>32</v>
      </c>
      <c r="F9" s="7" t="s">
        <v>0</v>
      </c>
      <c r="G9" s="4" t="s">
        <v>1</v>
      </c>
      <c r="H9" s="5" t="s">
        <v>6</v>
      </c>
      <c r="I9" s="14" t="s">
        <v>7</v>
      </c>
      <c r="J9" s="5" t="s">
        <v>32</v>
      </c>
    </row>
    <row r="10" spans="1:10" s="1" customFormat="1" ht="19.7" customHeight="1" thickTop="1" x14ac:dyDescent="0.15">
      <c r="A10" s="8">
        <v>1</v>
      </c>
      <c r="B10" s="3"/>
      <c r="C10" s="8"/>
      <c r="D10" s="8"/>
      <c r="E10" s="17" t="str">
        <f>IFERROR(10^(-5+0.673278+1.726305*LOG(C10)+1.227196*LOG(D10)),"")</f>
        <v/>
      </c>
      <c r="F10" s="10">
        <v>26</v>
      </c>
      <c r="G10" s="3"/>
      <c r="H10" s="3"/>
      <c r="I10" s="8"/>
      <c r="J10" s="18" t="str">
        <f>IFERROR(10^(-5+0.673278+1.726305*LOG(H10)+1.227196*LOG(I10)),"")</f>
        <v/>
      </c>
    </row>
    <row r="11" spans="1:10" s="1" customFormat="1" ht="19.7" customHeight="1" x14ac:dyDescent="0.15">
      <c r="A11" s="9">
        <v>2</v>
      </c>
      <c r="B11" s="2"/>
      <c r="C11" s="9"/>
      <c r="D11" s="9"/>
      <c r="E11" s="17" t="str">
        <f t="shared" ref="E11:E34" si="0">IFERROR(10^(-5+0.673278+1.726305*LOG(C11)+1.227196*LOG(D11)),"")</f>
        <v/>
      </c>
      <c r="F11" s="11">
        <v>27</v>
      </c>
      <c r="G11" s="2"/>
      <c r="H11" s="2"/>
      <c r="I11" s="9"/>
      <c r="J11" s="18" t="str">
        <f t="shared" ref="J11:J34" si="1">IFERROR(10^(-5+0.673278+1.726305*LOG(H11)+1.227196*LOG(I11)),"")</f>
        <v/>
      </c>
    </row>
    <row r="12" spans="1:10" s="1" customFormat="1" ht="19.7" customHeight="1" x14ac:dyDescent="0.15">
      <c r="A12" s="9">
        <v>3</v>
      </c>
      <c r="B12" s="2"/>
      <c r="C12" s="9"/>
      <c r="D12" s="9"/>
      <c r="E12" s="17" t="str">
        <f t="shared" si="0"/>
        <v/>
      </c>
      <c r="F12" s="10">
        <v>28</v>
      </c>
      <c r="G12" s="2"/>
      <c r="H12" s="2"/>
      <c r="I12" s="9"/>
      <c r="J12" s="18" t="str">
        <f t="shared" si="1"/>
        <v/>
      </c>
    </row>
    <row r="13" spans="1:10" s="1" customFormat="1" ht="19.7" customHeight="1" x14ac:dyDescent="0.15">
      <c r="A13" s="9">
        <v>4</v>
      </c>
      <c r="B13" s="2"/>
      <c r="C13" s="9"/>
      <c r="D13" s="9"/>
      <c r="E13" s="17" t="str">
        <f t="shared" si="0"/>
        <v/>
      </c>
      <c r="F13" s="11">
        <v>29</v>
      </c>
      <c r="G13" s="2"/>
      <c r="H13" s="2"/>
      <c r="I13" s="9"/>
      <c r="J13" s="18" t="str">
        <f t="shared" si="1"/>
        <v/>
      </c>
    </row>
    <row r="14" spans="1:10" s="1" customFormat="1" ht="19.7" customHeight="1" x14ac:dyDescent="0.15">
      <c r="A14" s="9">
        <v>5</v>
      </c>
      <c r="B14" s="2"/>
      <c r="C14" s="9"/>
      <c r="D14" s="9"/>
      <c r="E14" s="17" t="str">
        <f t="shared" si="0"/>
        <v/>
      </c>
      <c r="F14" s="10">
        <v>30</v>
      </c>
      <c r="G14" s="2"/>
      <c r="H14" s="2"/>
      <c r="I14" s="9"/>
      <c r="J14" s="18" t="str">
        <f t="shared" si="1"/>
        <v/>
      </c>
    </row>
    <row r="15" spans="1:10" s="1" customFormat="1" ht="19.7" customHeight="1" x14ac:dyDescent="0.15">
      <c r="A15" s="9">
        <v>6</v>
      </c>
      <c r="B15" s="2"/>
      <c r="C15" s="9"/>
      <c r="D15" s="9"/>
      <c r="E15" s="17" t="str">
        <f t="shared" si="0"/>
        <v/>
      </c>
      <c r="F15" s="11">
        <v>31</v>
      </c>
      <c r="G15" s="2"/>
      <c r="H15" s="2"/>
      <c r="I15" s="9"/>
      <c r="J15" s="18" t="str">
        <f t="shared" si="1"/>
        <v/>
      </c>
    </row>
    <row r="16" spans="1:10" s="1" customFormat="1" ht="19.7" customHeight="1" x14ac:dyDescent="0.15">
      <c r="A16" s="9">
        <v>7</v>
      </c>
      <c r="B16" s="2"/>
      <c r="C16" s="9"/>
      <c r="D16" s="9"/>
      <c r="E16" s="17" t="str">
        <f t="shared" si="0"/>
        <v/>
      </c>
      <c r="F16" s="10">
        <v>32</v>
      </c>
      <c r="G16" s="2"/>
      <c r="H16" s="2"/>
      <c r="I16" s="9"/>
      <c r="J16" s="18" t="str">
        <f t="shared" si="1"/>
        <v/>
      </c>
    </row>
    <row r="17" spans="1:10" s="1" customFormat="1" ht="19.7" customHeight="1" x14ac:dyDescent="0.15">
      <c r="A17" s="9">
        <v>8</v>
      </c>
      <c r="B17" s="2"/>
      <c r="C17" s="9"/>
      <c r="D17" s="9"/>
      <c r="E17" s="17" t="str">
        <f t="shared" si="0"/>
        <v/>
      </c>
      <c r="F17" s="11">
        <v>33</v>
      </c>
      <c r="G17" s="2"/>
      <c r="H17" s="2"/>
      <c r="I17" s="9"/>
      <c r="J17" s="18" t="str">
        <f t="shared" si="1"/>
        <v/>
      </c>
    </row>
    <row r="18" spans="1:10" s="1" customFormat="1" ht="19.7" customHeight="1" x14ac:dyDescent="0.15">
      <c r="A18" s="9">
        <v>9</v>
      </c>
      <c r="B18" s="2"/>
      <c r="C18" s="9"/>
      <c r="D18" s="9"/>
      <c r="E18" s="17" t="str">
        <f t="shared" si="0"/>
        <v/>
      </c>
      <c r="F18" s="10">
        <v>34</v>
      </c>
      <c r="G18" s="2"/>
      <c r="H18" s="2"/>
      <c r="I18" s="9"/>
      <c r="J18" s="18" t="str">
        <f t="shared" si="1"/>
        <v/>
      </c>
    </row>
    <row r="19" spans="1:10" s="1" customFormat="1" ht="19.7" customHeight="1" x14ac:dyDescent="0.15">
      <c r="A19" s="9">
        <v>10</v>
      </c>
      <c r="B19" s="2"/>
      <c r="C19" s="9"/>
      <c r="D19" s="9"/>
      <c r="E19" s="17" t="str">
        <f t="shared" si="0"/>
        <v/>
      </c>
      <c r="F19" s="11">
        <v>35</v>
      </c>
      <c r="G19" s="2"/>
      <c r="H19" s="2"/>
      <c r="I19" s="9"/>
      <c r="J19" s="18" t="str">
        <f t="shared" si="1"/>
        <v/>
      </c>
    </row>
    <row r="20" spans="1:10" s="1" customFormat="1" ht="19.7" customHeight="1" x14ac:dyDescent="0.15">
      <c r="A20" s="9">
        <v>11</v>
      </c>
      <c r="B20" s="2"/>
      <c r="C20" s="9"/>
      <c r="D20" s="9"/>
      <c r="E20" s="17" t="str">
        <f t="shared" si="0"/>
        <v/>
      </c>
      <c r="F20" s="10">
        <v>36</v>
      </c>
      <c r="G20" s="2"/>
      <c r="H20" s="2"/>
      <c r="I20" s="9"/>
      <c r="J20" s="18" t="str">
        <f t="shared" si="1"/>
        <v/>
      </c>
    </row>
    <row r="21" spans="1:10" s="1" customFormat="1" ht="19.7" customHeight="1" x14ac:dyDescent="0.15">
      <c r="A21" s="9">
        <v>12</v>
      </c>
      <c r="B21" s="2"/>
      <c r="C21" s="9"/>
      <c r="D21" s="9"/>
      <c r="E21" s="17" t="str">
        <f t="shared" si="0"/>
        <v/>
      </c>
      <c r="F21" s="11">
        <v>37</v>
      </c>
      <c r="G21" s="2"/>
      <c r="H21" s="2"/>
      <c r="I21" s="9"/>
      <c r="J21" s="18" t="str">
        <f t="shared" si="1"/>
        <v/>
      </c>
    </row>
    <row r="22" spans="1:10" s="1" customFormat="1" ht="19.7" customHeight="1" x14ac:dyDescent="0.15">
      <c r="A22" s="9">
        <v>13</v>
      </c>
      <c r="B22" s="2"/>
      <c r="C22" s="9"/>
      <c r="D22" s="9"/>
      <c r="E22" s="17" t="str">
        <f t="shared" si="0"/>
        <v/>
      </c>
      <c r="F22" s="10">
        <v>38</v>
      </c>
      <c r="G22" s="2"/>
      <c r="H22" s="2"/>
      <c r="I22" s="9"/>
      <c r="J22" s="18" t="str">
        <f t="shared" si="1"/>
        <v/>
      </c>
    </row>
    <row r="23" spans="1:10" s="1" customFormat="1" ht="19.7" customHeight="1" x14ac:dyDescent="0.15">
      <c r="A23" s="9">
        <v>14</v>
      </c>
      <c r="B23" s="2"/>
      <c r="C23" s="9"/>
      <c r="D23" s="9"/>
      <c r="E23" s="17" t="str">
        <f t="shared" si="0"/>
        <v/>
      </c>
      <c r="F23" s="11">
        <v>39</v>
      </c>
      <c r="G23" s="2"/>
      <c r="H23" s="2"/>
      <c r="I23" s="9"/>
      <c r="J23" s="18" t="str">
        <f t="shared" si="1"/>
        <v/>
      </c>
    </row>
    <row r="24" spans="1:10" s="1" customFormat="1" ht="19.7" customHeight="1" x14ac:dyDescent="0.15">
      <c r="A24" s="9">
        <v>15</v>
      </c>
      <c r="B24" s="2"/>
      <c r="C24" s="9"/>
      <c r="D24" s="9"/>
      <c r="E24" s="17" t="str">
        <f t="shared" si="0"/>
        <v/>
      </c>
      <c r="F24" s="10">
        <v>40</v>
      </c>
      <c r="G24" s="2"/>
      <c r="H24" s="2"/>
      <c r="I24" s="9"/>
      <c r="J24" s="18" t="str">
        <f t="shared" si="1"/>
        <v/>
      </c>
    </row>
    <row r="25" spans="1:10" s="1" customFormat="1" ht="19.7" customHeight="1" x14ac:dyDescent="0.15">
      <c r="A25" s="9">
        <v>16</v>
      </c>
      <c r="B25" s="2"/>
      <c r="C25" s="9"/>
      <c r="D25" s="9"/>
      <c r="E25" s="17" t="str">
        <f t="shared" si="0"/>
        <v/>
      </c>
      <c r="F25" s="11">
        <v>41</v>
      </c>
      <c r="G25" s="2"/>
      <c r="H25" s="2"/>
      <c r="I25" s="9"/>
      <c r="J25" s="18" t="str">
        <f t="shared" si="1"/>
        <v/>
      </c>
    </row>
    <row r="26" spans="1:10" s="1" customFormat="1" ht="19.7" customHeight="1" x14ac:dyDescent="0.15">
      <c r="A26" s="9">
        <v>17</v>
      </c>
      <c r="B26" s="2"/>
      <c r="C26" s="9"/>
      <c r="D26" s="9"/>
      <c r="E26" s="17" t="str">
        <f t="shared" si="0"/>
        <v/>
      </c>
      <c r="F26" s="10">
        <v>42</v>
      </c>
      <c r="G26" s="2"/>
      <c r="H26" s="2"/>
      <c r="I26" s="9"/>
      <c r="J26" s="18" t="str">
        <f t="shared" si="1"/>
        <v/>
      </c>
    </row>
    <row r="27" spans="1:10" s="1" customFormat="1" ht="19.7" customHeight="1" x14ac:dyDescent="0.15">
      <c r="A27" s="9">
        <v>18</v>
      </c>
      <c r="B27" s="2"/>
      <c r="C27" s="9"/>
      <c r="D27" s="9"/>
      <c r="E27" s="17" t="str">
        <f t="shared" si="0"/>
        <v/>
      </c>
      <c r="F27" s="11">
        <v>43</v>
      </c>
      <c r="G27" s="2"/>
      <c r="H27" s="2"/>
      <c r="I27" s="9"/>
      <c r="J27" s="18" t="str">
        <f t="shared" si="1"/>
        <v/>
      </c>
    </row>
    <row r="28" spans="1:10" s="1" customFormat="1" ht="19.7" customHeight="1" x14ac:dyDescent="0.15">
      <c r="A28" s="9">
        <v>19</v>
      </c>
      <c r="B28" s="2"/>
      <c r="C28" s="9"/>
      <c r="D28" s="9"/>
      <c r="E28" s="17" t="str">
        <f t="shared" si="0"/>
        <v/>
      </c>
      <c r="F28" s="10">
        <v>44</v>
      </c>
      <c r="G28" s="2"/>
      <c r="H28" s="2"/>
      <c r="I28" s="9"/>
      <c r="J28" s="18" t="str">
        <f t="shared" si="1"/>
        <v/>
      </c>
    </row>
    <row r="29" spans="1:10" s="1" customFormat="1" ht="19.7" customHeight="1" x14ac:dyDescent="0.15">
      <c r="A29" s="9">
        <v>20</v>
      </c>
      <c r="B29" s="2"/>
      <c r="C29" s="9"/>
      <c r="D29" s="9"/>
      <c r="E29" s="17" t="str">
        <f t="shared" si="0"/>
        <v/>
      </c>
      <c r="F29" s="11">
        <v>45</v>
      </c>
      <c r="G29" s="2"/>
      <c r="H29" s="2"/>
      <c r="I29" s="9"/>
      <c r="J29" s="18" t="str">
        <f t="shared" si="1"/>
        <v/>
      </c>
    </row>
    <row r="30" spans="1:10" s="1" customFormat="1" ht="19.7" customHeight="1" x14ac:dyDescent="0.15">
      <c r="A30" s="9">
        <v>21</v>
      </c>
      <c r="B30" s="2"/>
      <c r="C30" s="9"/>
      <c r="D30" s="9"/>
      <c r="E30" s="17" t="str">
        <f t="shared" si="0"/>
        <v/>
      </c>
      <c r="F30" s="10">
        <v>46</v>
      </c>
      <c r="G30" s="2"/>
      <c r="H30" s="2"/>
      <c r="I30" s="9"/>
      <c r="J30" s="18" t="str">
        <f t="shared" si="1"/>
        <v/>
      </c>
    </row>
    <row r="31" spans="1:10" s="1" customFormat="1" ht="19.7" customHeight="1" x14ac:dyDescent="0.15">
      <c r="A31" s="9">
        <v>22</v>
      </c>
      <c r="B31" s="2"/>
      <c r="C31" s="9"/>
      <c r="D31" s="9"/>
      <c r="E31" s="17" t="str">
        <f t="shared" si="0"/>
        <v/>
      </c>
      <c r="F31" s="11">
        <v>47</v>
      </c>
      <c r="G31" s="2"/>
      <c r="H31" s="2"/>
      <c r="I31" s="9"/>
      <c r="J31" s="18" t="str">
        <f t="shared" si="1"/>
        <v/>
      </c>
    </row>
    <row r="32" spans="1:10" s="1" customFormat="1" ht="19.7" customHeight="1" x14ac:dyDescent="0.15">
      <c r="A32" s="9">
        <v>23</v>
      </c>
      <c r="B32" s="2"/>
      <c r="C32" s="9"/>
      <c r="D32" s="9"/>
      <c r="E32" s="17" t="str">
        <f t="shared" si="0"/>
        <v/>
      </c>
      <c r="F32" s="10">
        <v>48</v>
      </c>
      <c r="G32" s="2"/>
      <c r="H32" s="2"/>
      <c r="I32" s="9"/>
      <c r="J32" s="18" t="str">
        <f t="shared" si="1"/>
        <v/>
      </c>
    </row>
    <row r="33" spans="1:10" s="1" customFormat="1" ht="19.7" customHeight="1" x14ac:dyDescent="0.15">
      <c r="A33" s="9">
        <v>24</v>
      </c>
      <c r="B33" s="2"/>
      <c r="C33" s="9"/>
      <c r="D33" s="9"/>
      <c r="E33" s="17" t="str">
        <f t="shared" si="0"/>
        <v/>
      </c>
      <c r="F33" s="11">
        <v>49</v>
      </c>
      <c r="G33" s="2"/>
      <c r="H33" s="2"/>
      <c r="I33" s="9"/>
      <c r="J33" s="18" t="str">
        <f t="shared" si="1"/>
        <v/>
      </c>
    </row>
    <row r="34" spans="1:10" s="1" customFormat="1" ht="19.7" customHeight="1" x14ac:dyDescent="0.15">
      <c r="A34" s="9">
        <v>25</v>
      </c>
      <c r="B34" s="2"/>
      <c r="C34" s="9"/>
      <c r="D34" s="9"/>
      <c r="E34" s="17" t="str">
        <f t="shared" si="0"/>
        <v/>
      </c>
      <c r="F34" s="10">
        <v>50</v>
      </c>
      <c r="G34" s="2"/>
      <c r="H34" s="2"/>
      <c r="I34" s="9"/>
      <c r="J34" s="18" t="str">
        <f t="shared" si="1"/>
        <v/>
      </c>
    </row>
    <row r="35" spans="1:10" ht="14.1" customHeight="1" x14ac:dyDescent="0.15"/>
    <row r="36" spans="1:10" ht="19.7" customHeight="1" x14ac:dyDescent="0.15">
      <c r="A36" s="32" t="s">
        <v>31</v>
      </c>
      <c r="B36" s="33"/>
      <c r="C36" s="33"/>
      <c r="D36" s="33"/>
      <c r="E36" s="34"/>
      <c r="F36" s="20" t="s">
        <v>8</v>
      </c>
      <c r="G36" s="20"/>
      <c r="H36" s="20"/>
      <c r="I36" s="12">
        <f>COUNT(D10:D34,I10:I34)</f>
        <v>0</v>
      </c>
      <c r="J36" s="15" t="s">
        <v>12</v>
      </c>
    </row>
    <row r="37" spans="1:10" ht="19.7" customHeight="1" x14ac:dyDescent="0.15">
      <c r="A37" s="35"/>
      <c r="B37" s="36"/>
      <c r="C37" s="36"/>
      <c r="D37" s="36"/>
      <c r="E37" s="37"/>
      <c r="F37" s="20" t="s">
        <v>17</v>
      </c>
      <c r="G37" s="20"/>
      <c r="H37" s="20"/>
      <c r="I37" s="12" t="str">
        <f>IFERROR(AVERAGE(D10:D34,I10:I34),"")</f>
        <v/>
      </c>
      <c r="J37" s="15" t="s">
        <v>18</v>
      </c>
    </row>
    <row r="38" spans="1:10" ht="19.7" customHeight="1" x14ac:dyDescent="0.15">
      <c r="A38" s="35"/>
      <c r="B38" s="36"/>
      <c r="C38" s="36"/>
      <c r="D38" s="36"/>
      <c r="E38" s="37"/>
      <c r="F38" s="20" t="s">
        <v>9</v>
      </c>
      <c r="G38" s="20"/>
      <c r="H38" s="20"/>
      <c r="I38" s="12" t="str">
        <f>IFERROR(SQRT(H6/I36)/I37*100,"")</f>
        <v/>
      </c>
      <c r="J38" s="16"/>
    </row>
    <row r="39" spans="1:10" ht="19.7" customHeight="1" x14ac:dyDescent="0.15">
      <c r="A39" s="35"/>
      <c r="B39" s="36"/>
      <c r="C39" s="36"/>
      <c r="D39" s="36"/>
      <c r="E39" s="37"/>
      <c r="F39" s="20" t="s">
        <v>10</v>
      </c>
      <c r="G39" s="20"/>
      <c r="H39" s="20"/>
      <c r="I39" s="19" t="str">
        <f>IFERROR(AVERAGE(E10:E34,J10:J34),"")</f>
        <v/>
      </c>
      <c r="J39" s="15" t="s">
        <v>13</v>
      </c>
    </row>
    <row r="40" spans="1:10" ht="19.7" customHeight="1" x14ac:dyDescent="0.15">
      <c r="A40" s="35"/>
      <c r="B40" s="36"/>
      <c r="C40" s="36"/>
      <c r="D40" s="36"/>
      <c r="E40" s="37"/>
      <c r="F40" s="20" t="s">
        <v>19</v>
      </c>
      <c r="G40" s="20"/>
      <c r="H40" s="20"/>
      <c r="I40" s="19">
        <f>SUM(E10:E34,J10:J34)</f>
        <v>0</v>
      </c>
      <c r="J40" s="15" t="s">
        <v>13</v>
      </c>
    </row>
    <row r="41" spans="1:10" ht="19.7" customHeight="1" x14ac:dyDescent="0.15">
      <c r="A41" s="38"/>
      <c r="B41" s="39"/>
      <c r="C41" s="39"/>
      <c r="D41" s="39"/>
      <c r="E41" s="40"/>
      <c r="F41" s="20" t="s">
        <v>11</v>
      </c>
      <c r="G41" s="20"/>
      <c r="H41" s="20"/>
      <c r="I41" s="19" t="str">
        <f>IFERROR(I40/H6*10^4,"")</f>
        <v/>
      </c>
      <c r="J41" s="15" t="s">
        <v>13</v>
      </c>
    </row>
  </sheetData>
  <mergeCells count="25">
    <mergeCell ref="J1:J2"/>
    <mergeCell ref="F41:H41"/>
    <mergeCell ref="H6:I6"/>
    <mergeCell ref="A3:B3"/>
    <mergeCell ref="A4:B4"/>
    <mergeCell ref="A5:B5"/>
    <mergeCell ref="A6:B6"/>
    <mergeCell ref="C6:E6"/>
    <mergeCell ref="A1:H1"/>
    <mergeCell ref="A2:H2"/>
    <mergeCell ref="I1:I2"/>
    <mergeCell ref="F40:H40"/>
    <mergeCell ref="F7:G7"/>
    <mergeCell ref="C7:E7"/>
    <mergeCell ref="A36:E41"/>
    <mergeCell ref="C3:J3"/>
    <mergeCell ref="F38:H38"/>
    <mergeCell ref="F39:H39"/>
    <mergeCell ref="A7:B7"/>
    <mergeCell ref="F6:G6"/>
    <mergeCell ref="C4:J4"/>
    <mergeCell ref="C5:J5"/>
    <mergeCell ref="F36:H36"/>
    <mergeCell ref="H7:J7"/>
    <mergeCell ref="F37:H37"/>
  </mergeCells>
  <phoneticPr fontId="1"/>
  <pageMargins left="0.78740157480314965" right="0.78740157480314965" top="0.78740157480314965" bottom="0.78740157480314965" header="0" footer="0"/>
  <pageSetup paperSize="9" orientation="portrait" r:id="rId1"/>
  <headerFooter>
    <oddFooter>&amp;L※立木幹材積の計算には以下の式を利用。
logV = - 5 + 0.673278 + 1.726305 * logD + 1.227196 * logH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リスト!$A$2:$A$4</xm:f>
          </x14:formula1>
          <xm:sqref>C4:J4</xm:sqref>
        </x14:dataValidation>
        <x14:dataValidation type="list" allowBlank="1" showInputMessage="1" showErrorMessage="1" xr:uid="{00000000-0002-0000-0000-000001000000}">
          <x14:formula1>
            <xm:f>リスト!$B$2:$B$9</xm:f>
          </x14:formula1>
          <xm:sqref>C5:J5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9"/>
  <sheetViews>
    <sheetView workbookViewId="0">
      <selection activeCell="B12" sqref="B12"/>
    </sheetView>
  </sheetViews>
  <sheetFormatPr defaultRowHeight="13.5" x14ac:dyDescent="0.15"/>
  <cols>
    <col min="1" max="1" width="40" bestFit="1" customWidth="1"/>
    <col min="2" max="2" width="32.75" bestFit="1" customWidth="1"/>
  </cols>
  <sheetData>
    <row r="1" spans="1:2" x14ac:dyDescent="0.15">
      <c r="A1" t="s">
        <v>20</v>
      </c>
      <c r="B1" t="s">
        <v>21</v>
      </c>
    </row>
    <row r="2" spans="1:2" x14ac:dyDescent="0.15">
      <c r="A2" t="s">
        <v>49</v>
      </c>
      <c r="B2" t="s">
        <v>22</v>
      </c>
    </row>
    <row r="3" spans="1:2" x14ac:dyDescent="0.15">
      <c r="A3" t="s">
        <v>50</v>
      </c>
      <c r="B3" t="s">
        <v>23</v>
      </c>
    </row>
    <row r="4" spans="1:2" x14ac:dyDescent="0.15">
      <c r="B4" t="s">
        <v>24</v>
      </c>
    </row>
    <row r="5" spans="1:2" x14ac:dyDescent="0.15">
      <c r="B5" t="s">
        <v>25</v>
      </c>
    </row>
    <row r="6" spans="1:2" x14ac:dyDescent="0.15">
      <c r="B6" t="s">
        <v>26</v>
      </c>
    </row>
    <row r="7" spans="1:2" x14ac:dyDescent="0.15">
      <c r="B7" t="s">
        <v>27</v>
      </c>
    </row>
    <row r="8" spans="1:2" x14ac:dyDescent="0.15">
      <c r="B8" t="s">
        <v>28</v>
      </c>
    </row>
    <row r="9" spans="1:2" x14ac:dyDescent="0.15">
      <c r="B9" t="s">
        <v>29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1"/>
  <sheetViews>
    <sheetView view="pageLayout" zoomScaleNormal="100" workbookViewId="0">
      <selection activeCell="K11" sqref="K11"/>
    </sheetView>
  </sheetViews>
  <sheetFormatPr defaultColWidth="9" defaultRowHeight="13.5" x14ac:dyDescent="0.15"/>
  <cols>
    <col min="1" max="1" width="5" customWidth="1"/>
    <col min="2" max="2" width="10.75" customWidth="1"/>
    <col min="3" max="5" width="9.25" customWidth="1"/>
    <col min="6" max="6" width="5" customWidth="1"/>
    <col min="7" max="7" width="10.75" customWidth="1"/>
    <col min="8" max="10" width="9.25" customWidth="1"/>
  </cols>
  <sheetData>
    <row r="1" spans="1:10" ht="19.7" customHeight="1" x14ac:dyDescent="0.15">
      <c r="A1" s="27" t="s">
        <v>47</v>
      </c>
      <c r="B1" s="27"/>
      <c r="C1" s="27"/>
      <c r="D1" s="27"/>
      <c r="E1" s="27"/>
      <c r="F1" s="27"/>
      <c r="G1" s="27"/>
      <c r="H1" s="27"/>
      <c r="I1" s="26" t="s">
        <v>30</v>
      </c>
      <c r="J1" s="26"/>
    </row>
    <row r="2" spans="1:10" ht="19.7" customHeight="1" x14ac:dyDescent="0.15">
      <c r="A2" s="28" t="s">
        <v>33</v>
      </c>
      <c r="B2" s="28"/>
      <c r="C2" s="28"/>
      <c r="D2" s="28"/>
      <c r="E2" s="28"/>
      <c r="F2" s="28"/>
      <c r="G2" s="28"/>
      <c r="H2" s="28"/>
      <c r="I2" s="21"/>
      <c r="J2" s="21"/>
    </row>
    <row r="3" spans="1:10" ht="19.7" customHeight="1" x14ac:dyDescent="0.15">
      <c r="A3" s="21" t="s">
        <v>2</v>
      </c>
      <c r="B3" s="21"/>
      <c r="C3" s="22" t="s">
        <v>34</v>
      </c>
      <c r="D3" s="22"/>
      <c r="E3" s="22"/>
      <c r="F3" s="22"/>
      <c r="G3" s="22"/>
      <c r="H3" s="22"/>
      <c r="I3" s="22"/>
      <c r="J3" s="22"/>
    </row>
    <row r="4" spans="1:10" ht="19.7" customHeight="1" x14ac:dyDescent="0.15">
      <c r="A4" s="21" t="s">
        <v>48</v>
      </c>
      <c r="B4" s="21"/>
      <c r="C4" s="22" t="s">
        <v>49</v>
      </c>
      <c r="D4" s="22"/>
      <c r="E4" s="22"/>
      <c r="F4" s="22"/>
      <c r="G4" s="22"/>
      <c r="H4" s="22"/>
      <c r="I4" s="22"/>
      <c r="J4" s="22"/>
    </row>
    <row r="5" spans="1:10" ht="19.7" customHeight="1" x14ac:dyDescent="0.15">
      <c r="A5" s="21" t="s">
        <v>4</v>
      </c>
      <c r="B5" s="21"/>
      <c r="C5" s="22" t="s">
        <v>35</v>
      </c>
      <c r="D5" s="22"/>
      <c r="E5" s="22"/>
      <c r="F5" s="22"/>
      <c r="G5" s="22"/>
      <c r="H5" s="22"/>
      <c r="I5" s="22"/>
      <c r="J5" s="22"/>
    </row>
    <row r="6" spans="1:10" ht="19.7" customHeight="1" x14ac:dyDescent="0.15">
      <c r="A6" s="21" t="s">
        <v>16</v>
      </c>
      <c r="B6" s="23"/>
      <c r="C6" s="22" t="s">
        <v>36</v>
      </c>
      <c r="D6" s="22"/>
      <c r="E6" s="22"/>
      <c r="F6" s="21" t="s">
        <v>14</v>
      </c>
      <c r="G6" s="21"/>
      <c r="H6" s="23">
        <v>100</v>
      </c>
      <c r="I6" s="24"/>
      <c r="J6" s="13" t="s">
        <v>15</v>
      </c>
    </row>
    <row r="7" spans="1:10" ht="19.7" customHeight="1" x14ac:dyDescent="0.15">
      <c r="A7" s="21" t="s">
        <v>3</v>
      </c>
      <c r="B7" s="21"/>
      <c r="C7" s="29">
        <v>45838</v>
      </c>
      <c r="D7" s="30"/>
      <c r="E7" s="31"/>
      <c r="F7" s="21" t="s">
        <v>5</v>
      </c>
      <c r="G7" s="21"/>
      <c r="H7" s="23" t="s">
        <v>37</v>
      </c>
      <c r="I7" s="24"/>
      <c r="J7" s="25"/>
    </row>
    <row r="8" spans="1:10" ht="14.1" customHeight="1" x14ac:dyDescent="0.15"/>
    <row r="9" spans="1:10" ht="28.35" customHeight="1" thickBot="1" x14ac:dyDescent="0.2">
      <c r="A9" s="4" t="s">
        <v>38</v>
      </c>
      <c r="B9" s="4" t="s">
        <v>1</v>
      </c>
      <c r="C9" s="5" t="s">
        <v>6</v>
      </c>
      <c r="D9" s="5" t="s">
        <v>7</v>
      </c>
      <c r="E9" s="6" t="s">
        <v>32</v>
      </c>
      <c r="F9" s="7" t="s">
        <v>38</v>
      </c>
      <c r="G9" s="4" t="s">
        <v>1</v>
      </c>
      <c r="H9" s="5" t="s">
        <v>6</v>
      </c>
      <c r="I9" s="14" t="s">
        <v>7</v>
      </c>
      <c r="J9" s="5" t="s">
        <v>32</v>
      </c>
    </row>
    <row r="10" spans="1:10" s="1" customFormat="1" ht="19.7" customHeight="1" thickTop="1" x14ac:dyDescent="0.15">
      <c r="A10" s="8">
        <v>1</v>
      </c>
      <c r="B10" s="3" t="s">
        <v>40</v>
      </c>
      <c r="C10" s="8">
        <v>32</v>
      </c>
      <c r="D10" s="8">
        <v>17</v>
      </c>
      <c r="E10" s="17">
        <f>IFERROR(10^(-5+0.673278+1.726305*LOG(C10)+1.227196*LOG(D10)),"")</f>
        <v>0.60482248448845821</v>
      </c>
      <c r="F10" s="10">
        <v>26</v>
      </c>
      <c r="G10" s="3"/>
      <c r="H10" s="3"/>
      <c r="I10" s="8"/>
      <c r="J10" s="18" t="str">
        <f>IFERROR(10^(-5+0.673278+1.726305*LOG(H10)+1.227196*LOG(I10)),"")</f>
        <v/>
      </c>
    </row>
    <row r="11" spans="1:10" s="1" customFormat="1" ht="19.7" customHeight="1" x14ac:dyDescent="0.15">
      <c r="A11" s="9">
        <v>2</v>
      </c>
      <c r="B11" s="2" t="s">
        <v>42</v>
      </c>
      <c r="C11" s="9">
        <v>28</v>
      </c>
      <c r="D11" s="9">
        <v>15</v>
      </c>
      <c r="E11" s="17">
        <f t="shared" ref="E11:E34" si="0">IFERROR(10^(-5+0.673278+1.726305*LOG(C11)+1.227196*LOG(D11)),"")</f>
        <v>0.41191597393200829</v>
      </c>
      <c r="F11" s="11">
        <v>27</v>
      </c>
      <c r="G11" s="2"/>
      <c r="H11" s="2"/>
      <c r="I11" s="9"/>
      <c r="J11" s="18" t="str">
        <f t="shared" ref="J11:J34" si="1">IFERROR(10^(-5+0.673278+1.726305*LOG(H11)+1.227196*LOG(I11)),"")</f>
        <v/>
      </c>
    </row>
    <row r="12" spans="1:10" s="1" customFormat="1" ht="19.7" customHeight="1" x14ac:dyDescent="0.15">
      <c r="A12" s="9">
        <v>3</v>
      </c>
      <c r="B12" s="2" t="s">
        <v>39</v>
      </c>
      <c r="C12" s="9">
        <v>16</v>
      </c>
      <c r="D12" s="9">
        <v>16</v>
      </c>
      <c r="E12" s="17">
        <f t="shared" si="0"/>
        <v>0.16968660979598796</v>
      </c>
      <c r="F12" s="10">
        <v>28</v>
      </c>
      <c r="G12" s="2"/>
      <c r="H12" s="2"/>
      <c r="I12" s="9"/>
      <c r="J12" s="18" t="str">
        <f t="shared" si="1"/>
        <v/>
      </c>
    </row>
    <row r="13" spans="1:10" s="1" customFormat="1" ht="19.7" customHeight="1" x14ac:dyDescent="0.15">
      <c r="A13" s="9">
        <v>4</v>
      </c>
      <c r="B13" s="2" t="s">
        <v>39</v>
      </c>
      <c r="C13" s="9">
        <v>40</v>
      </c>
      <c r="D13" s="9">
        <v>16</v>
      </c>
      <c r="E13" s="17">
        <f t="shared" si="0"/>
        <v>0.82530295397355236</v>
      </c>
      <c r="F13" s="11">
        <v>29</v>
      </c>
      <c r="G13" s="2"/>
      <c r="H13" s="2"/>
      <c r="I13" s="9"/>
      <c r="J13" s="18" t="str">
        <f t="shared" si="1"/>
        <v/>
      </c>
    </row>
    <row r="14" spans="1:10" s="1" customFormat="1" ht="19.7" customHeight="1" x14ac:dyDescent="0.15">
      <c r="A14" s="9">
        <v>5</v>
      </c>
      <c r="B14" s="2" t="s">
        <v>39</v>
      </c>
      <c r="C14" s="9">
        <v>36</v>
      </c>
      <c r="D14" s="9">
        <v>18</v>
      </c>
      <c r="E14" s="17">
        <f t="shared" si="0"/>
        <v>0.79505319240960259</v>
      </c>
      <c r="F14" s="10">
        <v>30</v>
      </c>
      <c r="G14" s="2"/>
      <c r="H14" s="2"/>
      <c r="I14" s="9"/>
      <c r="J14" s="18" t="str">
        <f t="shared" si="1"/>
        <v/>
      </c>
    </row>
    <row r="15" spans="1:10" s="1" customFormat="1" ht="19.7" customHeight="1" x14ac:dyDescent="0.15">
      <c r="A15" s="9">
        <v>6</v>
      </c>
      <c r="B15" s="2" t="s">
        <v>39</v>
      </c>
      <c r="C15" s="9">
        <v>48</v>
      </c>
      <c r="D15" s="9">
        <v>20</v>
      </c>
      <c r="E15" s="17">
        <f t="shared" si="0"/>
        <v>1.4867295067461752</v>
      </c>
      <c r="F15" s="11">
        <v>31</v>
      </c>
      <c r="G15" s="2"/>
      <c r="H15" s="2"/>
      <c r="I15" s="9"/>
      <c r="J15" s="18" t="str">
        <f t="shared" si="1"/>
        <v/>
      </c>
    </row>
    <row r="16" spans="1:10" s="1" customFormat="1" ht="19.7" customHeight="1" x14ac:dyDescent="0.15">
      <c r="A16" s="9">
        <v>7</v>
      </c>
      <c r="B16" s="2" t="s">
        <v>39</v>
      </c>
      <c r="C16" s="9">
        <v>50</v>
      </c>
      <c r="D16" s="9">
        <v>22</v>
      </c>
      <c r="E16" s="17">
        <f t="shared" si="0"/>
        <v>1.7932224096682834</v>
      </c>
      <c r="F16" s="10">
        <v>32</v>
      </c>
      <c r="G16" s="2"/>
      <c r="H16" s="2"/>
      <c r="I16" s="9"/>
      <c r="J16" s="18" t="str">
        <f t="shared" si="1"/>
        <v/>
      </c>
    </row>
    <row r="17" spans="1:10" s="1" customFormat="1" ht="19.7" customHeight="1" x14ac:dyDescent="0.15">
      <c r="A17" s="9">
        <v>8</v>
      </c>
      <c r="B17" s="2" t="s">
        <v>43</v>
      </c>
      <c r="C17" s="9">
        <v>14</v>
      </c>
      <c r="D17" s="9">
        <v>7</v>
      </c>
      <c r="E17" s="17">
        <f t="shared" si="0"/>
        <v>4.8859103383483073E-2</v>
      </c>
      <c r="F17" s="11">
        <v>33</v>
      </c>
      <c r="G17" s="2"/>
      <c r="H17" s="2"/>
      <c r="I17" s="9"/>
      <c r="J17" s="18" t="str">
        <f t="shared" si="1"/>
        <v/>
      </c>
    </row>
    <row r="18" spans="1:10" s="1" customFormat="1" ht="19.7" customHeight="1" x14ac:dyDescent="0.15">
      <c r="A18" s="9">
        <v>9</v>
      </c>
      <c r="B18" s="2" t="s">
        <v>39</v>
      </c>
      <c r="C18" s="9">
        <v>42</v>
      </c>
      <c r="D18" s="9">
        <v>19</v>
      </c>
      <c r="E18" s="17">
        <f t="shared" si="0"/>
        <v>1.1086199008067235</v>
      </c>
      <c r="F18" s="10">
        <v>34</v>
      </c>
      <c r="G18" s="2"/>
      <c r="H18" s="2"/>
      <c r="I18" s="9"/>
      <c r="J18" s="18" t="str">
        <f t="shared" si="1"/>
        <v/>
      </c>
    </row>
    <row r="19" spans="1:10" s="1" customFormat="1" ht="19.7" customHeight="1" x14ac:dyDescent="0.15">
      <c r="A19" s="9">
        <v>10</v>
      </c>
      <c r="B19" s="2" t="s">
        <v>39</v>
      </c>
      <c r="C19" s="9">
        <v>36</v>
      </c>
      <c r="D19" s="9">
        <v>17</v>
      </c>
      <c r="E19" s="17">
        <f t="shared" si="0"/>
        <v>0.7411955156538258</v>
      </c>
      <c r="F19" s="11">
        <v>35</v>
      </c>
      <c r="G19" s="2"/>
      <c r="H19" s="2"/>
      <c r="I19" s="9"/>
      <c r="J19" s="18" t="str">
        <f t="shared" si="1"/>
        <v/>
      </c>
    </row>
    <row r="20" spans="1:10" s="1" customFormat="1" ht="19.7" customHeight="1" x14ac:dyDescent="0.15">
      <c r="A20" s="9">
        <v>11</v>
      </c>
      <c r="B20" s="2" t="s">
        <v>39</v>
      </c>
      <c r="C20" s="9">
        <v>30</v>
      </c>
      <c r="D20" s="9">
        <v>15</v>
      </c>
      <c r="E20" s="17">
        <f t="shared" si="0"/>
        <v>0.4640174321432845</v>
      </c>
      <c r="F20" s="10">
        <v>36</v>
      </c>
      <c r="G20" s="2"/>
      <c r="H20" s="2"/>
      <c r="I20" s="9"/>
      <c r="J20" s="18" t="str">
        <f t="shared" si="1"/>
        <v/>
      </c>
    </row>
    <row r="21" spans="1:10" s="1" customFormat="1" ht="19.7" customHeight="1" x14ac:dyDescent="0.15">
      <c r="A21" s="9">
        <v>12</v>
      </c>
      <c r="B21" s="2" t="s">
        <v>44</v>
      </c>
      <c r="C21" s="9">
        <v>62</v>
      </c>
      <c r="D21" s="9">
        <v>18</v>
      </c>
      <c r="E21" s="17">
        <f t="shared" si="0"/>
        <v>2.0321610950808249</v>
      </c>
      <c r="F21" s="11">
        <v>37</v>
      </c>
      <c r="G21" s="2"/>
      <c r="H21" s="2"/>
      <c r="I21" s="9"/>
      <c r="J21" s="18" t="str">
        <f t="shared" si="1"/>
        <v/>
      </c>
    </row>
    <row r="22" spans="1:10" s="1" customFormat="1" ht="19.7" customHeight="1" x14ac:dyDescent="0.15">
      <c r="A22" s="9">
        <v>13</v>
      </c>
      <c r="B22" s="2" t="s">
        <v>39</v>
      </c>
      <c r="C22" s="9">
        <v>38</v>
      </c>
      <c r="D22" s="9">
        <v>17</v>
      </c>
      <c r="E22" s="17">
        <f t="shared" si="0"/>
        <v>0.81370749501627682</v>
      </c>
      <c r="F22" s="10">
        <v>38</v>
      </c>
      <c r="G22" s="2"/>
      <c r="H22" s="2"/>
      <c r="I22" s="9"/>
      <c r="J22" s="18" t="str">
        <f t="shared" si="1"/>
        <v/>
      </c>
    </row>
    <row r="23" spans="1:10" s="1" customFormat="1" ht="19.7" customHeight="1" x14ac:dyDescent="0.15">
      <c r="A23" s="9">
        <v>14</v>
      </c>
      <c r="B23" s="2" t="s">
        <v>39</v>
      </c>
      <c r="C23" s="9">
        <v>32</v>
      </c>
      <c r="D23" s="9">
        <v>18</v>
      </c>
      <c r="E23" s="17">
        <f t="shared" si="0"/>
        <v>0.64877085327408235</v>
      </c>
      <c r="F23" s="11">
        <v>39</v>
      </c>
      <c r="G23" s="2"/>
      <c r="H23" s="2"/>
      <c r="I23" s="9"/>
      <c r="J23" s="18" t="str">
        <f t="shared" si="1"/>
        <v/>
      </c>
    </row>
    <row r="24" spans="1:10" s="1" customFormat="1" ht="19.7" customHeight="1" x14ac:dyDescent="0.15">
      <c r="A24" s="9">
        <v>15</v>
      </c>
      <c r="B24" s="2" t="s">
        <v>39</v>
      </c>
      <c r="C24" s="9">
        <v>40</v>
      </c>
      <c r="D24" s="9">
        <v>18</v>
      </c>
      <c r="E24" s="17">
        <f t="shared" si="0"/>
        <v>0.95364683223517455</v>
      </c>
      <c r="F24" s="10">
        <v>40</v>
      </c>
      <c r="G24" s="2"/>
      <c r="H24" s="2"/>
      <c r="I24" s="9"/>
      <c r="J24" s="18" t="str">
        <f t="shared" si="1"/>
        <v/>
      </c>
    </row>
    <row r="25" spans="1:10" s="1" customFormat="1" ht="19.7" customHeight="1" x14ac:dyDescent="0.15">
      <c r="A25" s="9">
        <v>16</v>
      </c>
      <c r="B25" s="2" t="s">
        <v>41</v>
      </c>
      <c r="C25" s="9">
        <v>28</v>
      </c>
      <c r="D25" s="9">
        <v>14</v>
      </c>
      <c r="E25" s="17">
        <f t="shared" si="0"/>
        <v>0.37847560002238056</v>
      </c>
      <c r="F25" s="11">
        <v>41</v>
      </c>
      <c r="G25" s="2"/>
      <c r="H25" s="2"/>
      <c r="I25" s="9"/>
      <c r="J25" s="18" t="str">
        <f t="shared" si="1"/>
        <v/>
      </c>
    </row>
    <row r="26" spans="1:10" s="1" customFormat="1" ht="19.7" customHeight="1" x14ac:dyDescent="0.15">
      <c r="A26" s="9">
        <v>17</v>
      </c>
      <c r="B26" s="2"/>
      <c r="C26" s="9"/>
      <c r="D26" s="9"/>
      <c r="E26" s="17" t="str">
        <f t="shared" si="0"/>
        <v/>
      </c>
      <c r="F26" s="10">
        <v>42</v>
      </c>
      <c r="G26" s="2"/>
      <c r="H26" s="2"/>
      <c r="I26" s="9"/>
      <c r="J26" s="18" t="str">
        <f t="shared" si="1"/>
        <v/>
      </c>
    </row>
    <row r="27" spans="1:10" s="1" customFormat="1" ht="19.7" customHeight="1" x14ac:dyDescent="0.15">
      <c r="A27" s="9">
        <v>18</v>
      </c>
      <c r="B27" s="2"/>
      <c r="C27" s="9"/>
      <c r="D27" s="9"/>
      <c r="E27" s="17" t="str">
        <f t="shared" si="0"/>
        <v/>
      </c>
      <c r="F27" s="11">
        <v>43</v>
      </c>
      <c r="G27" s="2"/>
      <c r="H27" s="2"/>
      <c r="I27" s="9"/>
      <c r="J27" s="18" t="str">
        <f t="shared" si="1"/>
        <v/>
      </c>
    </row>
    <row r="28" spans="1:10" s="1" customFormat="1" ht="19.7" customHeight="1" x14ac:dyDescent="0.15">
      <c r="A28" s="9">
        <v>19</v>
      </c>
      <c r="B28" s="2"/>
      <c r="C28" s="9"/>
      <c r="D28" s="9"/>
      <c r="E28" s="17" t="str">
        <f t="shared" si="0"/>
        <v/>
      </c>
      <c r="F28" s="10">
        <v>44</v>
      </c>
      <c r="G28" s="2"/>
      <c r="H28" s="2"/>
      <c r="I28" s="9"/>
      <c r="J28" s="18" t="str">
        <f t="shared" si="1"/>
        <v/>
      </c>
    </row>
    <row r="29" spans="1:10" s="1" customFormat="1" ht="19.7" customHeight="1" x14ac:dyDescent="0.15">
      <c r="A29" s="9">
        <v>20</v>
      </c>
      <c r="B29" s="2"/>
      <c r="C29" s="9"/>
      <c r="D29" s="9"/>
      <c r="E29" s="17" t="str">
        <f t="shared" si="0"/>
        <v/>
      </c>
      <c r="F29" s="11">
        <v>45</v>
      </c>
      <c r="G29" s="2"/>
      <c r="H29" s="2"/>
      <c r="I29" s="9"/>
      <c r="J29" s="18" t="str">
        <f t="shared" si="1"/>
        <v/>
      </c>
    </row>
    <row r="30" spans="1:10" s="1" customFormat="1" ht="19.7" customHeight="1" x14ac:dyDescent="0.15">
      <c r="A30" s="9">
        <v>21</v>
      </c>
      <c r="B30" s="2"/>
      <c r="C30" s="9"/>
      <c r="D30" s="9"/>
      <c r="E30" s="17" t="str">
        <f t="shared" si="0"/>
        <v/>
      </c>
      <c r="F30" s="10">
        <v>46</v>
      </c>
      <c r="G30" s="2"/>
      <c r="H30" s="2"/>
      <c r="I30" s="9"/>
      <c r="J30" s="18" t="str">
        <f t="shared" si="1"/>
        <v/>
      </c>
    </row>
    <row r="31" spans="1:10" s="1" customFormat="1" ht="19.7" customHeight="1" x14ac:dyDescent="0.15">
      <c r="A31" s="9">
        <v>22</v>
      </c>
      <c r="B31" s="2"/>
      <c r="C31" s="9"/>
      <c r="D31" s="9"/>
      <c r="E31" s="17" t="str">
        <f t="shared" si="0"/>
        <v/>
      </c>
      <c r="F31" s="11">
        <v>47</v>
      </c>
      <c r="G31" s="2"/>
      <c r="H31" s="2"/>
      <c r="I31" s="9"/>
      <c r="J31" s="18" t="str">
        <f t="shared" si="1"/>
        <v/>
      </c>
    </row>
    <row r="32" spans="1:10" s="1" customFormat="1" ht="19.7" customHeight="1" x14ac:dyDescent="0.15">
      <c r="A32" s="9">
        <v>23</v>
      </c>
      <c r="B32" s="2"/>
      <c r="C32" s="9"/>
      <c r="D32" s="9"/>
      <c r="E32" s="17" t="str">
        <f t="shared" si="0"/>
        <v/>
      </c>
      <c r="F32" s="10">
        <v>48</v>
      </c>
      <c r="G32" s="2"/>
      <c r="H32" s="2"/>
      <c r="I32" s="9"/>
      <c r="J32" s="18" t="str">
        <f t="shared" si="1"/>
        <v/>
      </c>
    </row>
    <row r="33" spans="1:10" s="1" customFormat="1" ht="19.7" customHeight="1" x14ac:dyDescent="0.15">
      <c r="A33" s="9">
        <v>24</v>
      </c>
      <c r="B33" s="2"/>
      <c r="C33" s="9"/>
      <c r="D33" s="9"/>
      <c r="E33" s="17" t="str">
        <f t="shared" si="0"/>
        <v/>
      </c>
      <c r="F33" s="11">
        <v>49</v>
      </c>
      <c r="G33" s="2"/>
      <c r="H33" s="2"/>
      <c r="I33" s="9"/>
      <c r="J33" s="18" t="str">
        <f t="shared" si="1"/>
        <v/>
      </c>
    </row>
    <row r="34" spans="1:10" s="1" customFormat="1" ht="19.7" customHeight="1" x14ac:dyDescent="0.15">
      <c r="A34" s="9">
        <v>25</v>
      </c>
      <c r="B34" s="2"/>
      <c r="C34" s="9"/>
      <c r="D34" s="9"/>
      <c r="E34" s="17" t="str">
        <f t="shared" si="0"/>
        <v/>
      </c>
      <c r="F34" s="10">
        <v>50</v>
      </c>
      <c r="G34" s="2"/>
      <c r="H34" s="2"/>
      <c r="I34" s="9"/>
      <c r="J34" s="18" t="str">
        <f t="shared" si="1"/>
        <v/>
      </c>
    </row>
    <row r="35" spans="1:10" ht="14.1" customHeight="1" x14ac:dyDescent="0.15"/>
    <row r="36" spans="1:10" ht="19.7" customHeight="1" x14ac:dyDescent="0.15">
      <c r="A36" s="32" t="s">
        <v>31</v>
      </c>
      <c r="B36" s="33"/>
      <c r="C36" s="33"/>
      <c r="D36" s="33"/>
      <c r="E36" s="34"/>
      <c r="F36" s="20" t="s">
        <v>8</v>
      </c>
      <c r="G36" s="20"/>
      <c r="H36" s="20"/>
      <c r="I36" s="12">
        <f>COUNT(D10:D34,I10:I34)</f>
        <v>16</v>
      </c>
      <c r="J36" s="15" t="s">
        <v>12</v>
      </c>
    </row>
    <row r="37" spans="1:10" ht="19.7" customHeight="1" x14ac:dyDescent="0.15">
      <c r="A37" s="35"/>
      <c r="B37" s="36"/>
      <c r="C37" s="36"/>
      <c r="D37" s="36"/>
      <c r="E37" s="37"/>
      <c r="F37" s="20" t="s">
        <v>17</v>
      </c>
      <c r="G37" s="20"/>
      <c r="H37" s="20"/>
      <c r="I37" s="12">
        <f>IFERROR(AVERAGE(D10:D34,I10:I34),"")</f>
        <v>16.6875</v>
      </c>
      <c r="J37" s="15" t="s">
        <v>45</v>
      </c>
    </row>
    <row r="38" spans="1:10" ht="19.7" customHeight="1" x14ac:dyDescent="0.15">
      <c r="A38" s="35"/>
      <c r="B38" s="36"/>
      <c r="C38" s="36"/>
      <c r="D38" s="36"/>
      <c r="E38" s="37"/>
      <c r="F38" s="20" t="s">
        <v>9</v>
      </c>
      <c r="G38" s="20"/>
      <c r="H38" s="20"/>
      <c r="I38" s="12">
        <f>IFERROR(SQRT(H6/I36)/I37*100,"")</f>
        <v>14.981273408239701</v>
      </c>
      <c r="J38" s="16"/>
    </row>
    <row r="39" spans="1:10" ht="19.7" customHeight="1" x14ac:dyDescent="0.15">
      <c r="A39" s="35"/>
      <c r="B39" s="36"/>
      <c r="C39" s="36"/>
      <c r="D39" s="36"/>
      <c r="E39" s="37"/>
      <c r="F39" s="20" t="s">
        <v>10</v>
      </c>
      <c r="G39" s="20"/>
      <c r="H39" s="20"/>
      <c r="I39" s="19">
        <f>IFERROR(AVERAGE(E10:E34,J10:J34),"")</f>
        <v>0.82976168491438285</v>
      </c>
      <c r="J39" s="15" t="s">
        <v>46</v>
      </c>
    </row>
    <row r="40" spans="1:10" ht="19.7" customHeight="1" x14ac:dyDescent="0.15">
      <c r="A40" s="35"/>
      <c r="B40" s="36"/>
      <c r="C40" s="36"/>
      <c r="D40" s="36"/>
      <c r="E40" s="37"/>
      <c r="F40" s="20" t="s">
        <v>19</v>
      </c>
      <c r="G40" s="20"/>
      <c r="H40" s="20"/>
      <c r="I40" s="19">
        <f>SUM(E10:E34,J10:J34)</f>
        <v>13.276186958630126</v>
      </c>
      <c r="J40" s="15" t="s">
        <v>46</v>
      </c>
    </row>
    <row r="41" spans="1:10" ht="19.7" customHeight="1" x14ac:dyDescent="0.15">
      <c r="A41" s="38"/>
      <c r="B41" s="39"/>
      <c r="C41" s="39"/>
      <c r="D41" s="39"/>
      <c r="E41" s="40"/>
      <c r="F41" s="20" t="s">
        <v>11</v>
      </c>
      <c r="G41" s="20"/>
      <c r="H41" s="20"/>
      <c r="I41" s="19">
        <f>IFERROR(I40/H6*10^4,"")</f>
        <v>1327.6186958630126</v>
      </c>
      <c r="J41" s="15" t="s">
        <v>46</v>
      </c>
    </row>
  </sheetData>
  <mergeCells count="25">
    <mergeCell ref="F41:H41"/>
    <mergeCell ref="A7:B7"/>
    <mergeCell ref="C7:E7"/>
    <mergeCell ref="F7:G7"/>
    <mergeCell ref="H7:J7"/>
    <mergeCell ref="A36:E41"/>
    <mergeCell ref="F36:H36"/>
    <mergeCell ref="F37:H37"/>
    <mergeCell ref="F38:H38"/>
    <mergeCell ref="F39:H39"/>
    <mergeCell ref="F40:H40"/>
    <mergeCell ref="A4:B4"/>
    <mergeCell ref="C4:J4"/>
    <mergeCell ref="A5:B5"/>
    <mergeCell ref="C5:J5"/>
    <mergeCell ref="A6:B6"/>
    <mergeCell ref="C6:E6"/>
    <mergeCell ref="F6:G6"/>
    <mergeCell ref="H6:I6"/>
    <mergeCell ref="A1:H1"/>
    <mergeCell ref="I1:I2"/>
    <mergeCell ref="J1:J2"/>
    <mergeCell ref="A2:H2"/>
    <mergeCell ref="A3:B3"/>
    <mergeCell ref="C3:J3"/>
  </mergeCells>
  <phoneticPr fontId="1"/>
  <pageMargins left="0.78740157480314965" right="0.78740157480314965" top="0.78740157480314965" bottom="0.78740157480314965" header="0" footer="0"/>
  <pageSetup paperSize="9" orientation="portrait" r:id="rId1"/>
  <headerFooter>
    <oddFooter>&amp;L※立木幹材積の計算には以下の式を利用。
logV = - 5 + 0.673278 + 1.726305 * logD + 1.227196 * logH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リスト!$B$2:$B$9</xm:f>
          </x14:formula1>
          <xm:sqref>C5:J5</xm:sqref>
        </x14:dataValidation>
        <x14:dataValidation type="list" allowBlank="1" showInputMessage="1" showErrorMessage="1" xr:uid="{1AA9E0E2-7D88-46AD-9E46-48945238B0AA}">
          <x14:formula1>
            <xm:f>リスト!$A$2:$A$3</xm:f>
          </x14:formula1>
          <xm:sqref>C4:J4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調査票</vt:lpstr>
      <vt:lpstr>リスト</vt:lpstr>
      <vt:lpstr>調査票 (入力例)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2025-04-02T10:47:20Z</dcterms:modified>
</cp:coreProperties>
</file>